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72.16.192.17\WorkGroups\ANR 2021\DM 44 2023-2025\Linee guida\Allegati alle linee guida\"/>
    </mc:Choice>
  </mc:AlternateContent>
  <xr:revisionPtr revIDLastSave="0" documentId="13_ncr:1_{2341F203-4498-45D5-988F-4C25615AAC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eda dipenden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16" i="3"/>
  <c r="G27" i="3" l="1"/>
  <c r="J19" i="3"/>
  <c r="I12" i="3"/>
  <c r="I15" i="3" s="1"/>
  <c r="I14" i="3" l="1"/>
  <c r="J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Gobbi Mariacristiana</author>
  </authors>
  <commentList>
    <comment ref="C4" authorId="0" shapeId="0" xr:uid="{6767B257-D02D-411D-A67C-2C081A3319E4}">
      <text>
        <r>
          <rPr>
            <b/>
            <sz val="8"/>
            <color indexed="8"/>
            <rFont val="Tahoma"/>
            <family val="2"/>
          </rPr>
          <t>Ragione sociale completa</t>
        </r>
      </text>
    </comment>
    <comment ref="C5" authorId="0" shapeId="0" xr:uid="{F93D73A4-A3BC-4359-865F-59A5010603C5}">
      <text>
        <r>
          <rPr>
            <b/>
            <sz val="8"/>
            <color indexed="8"/>
            <rFont val="Tahoma"/>
            <family val="2"/>
          </rPr>
          <t xml:space="preserve">Inserire il cognome e nome del dipendente
</t>
        </r>
      </text>
    </comment>
    <comment ref="H12" authorId="0" shapeId="0" xr:uid="{854571EE-E9A5-4B75-B622-E2801F173DE8}">
      <text>
        <r>
          <rPr>
            <b/>
            <sz val="8"/>
            <color indexed="8"/>
            <rFont val="Tahoma"/>
            <family val="2"/>
          </rPr>
          <t>Inserire il NUMERO DI MENSILITA' da contratto</t>
        </r>
      </text>
    </comment>
    <comment ref="I16" authorId="1" shapeId="0" xr:uid="{9F8FE1CF-4A36-4375-B8C5-F33715ED1F76}">
      <text>
        <r>
          <rPr>
            <b/>
            <sz val="9"/>
            <color indexed="81"/>
            <rFont val="Tahoma"/>
            <family val="2"/>
          </rPr>
          <t>es: 1000+500 (paga base + contingenza)
Contributi Fondi integrativi sono il costo azienda annuale dell'Ente bilaterale calcolato cosi (paga base+contingenza)*0,2/100*14 + il fondo est</t>
        </r>
      </text>
    </comment>
    <comment ref="G24" authorId="0" shapeId="0" xr:uid="{F64A0EF4-FC8E-437E-98D2-A811C3670576}">
      <text>
        <r>
          <rPr>
            <sz val="10"/>
            <rFont val="Arial"/>
            <family val="2"/>
          </rPr>
          <t>Ferie maturate nell'anno</t>
        </r>
      </text>
    </comment>
    <comment ref="G25" authorId="0" shapeId="0" xr:uid="{E4BB9A1D-3425-4FB6-AB5B-0D576F33F9F1}">
      <text>
        <r>
          <rPr>
            <sz val="10"/>
            <rFont val="Arial"/>
            <family val="2"/>
          </rPr>
          <t>Permessi maturati nell'anno</t>
        </r>
      </text>
    </comment>
    <comment ref="G26" authorId="0" shapeId="0" xr:uid="{F6437FC8-FE45-4D4D-BB39-9BB9AB39C0FF}">
      <text>
        <r>
          <rPr>
            <sz val="10"/>
            <rFont val="Arial"/>
            <family val="2"/>
          </rPr>
          <t xml:space="preserve">Ex festività maturate nell'anno
</t>
        </r>
      </text>
    </comment>
  </commentList>
</comments>
</file>

<file path=xl/sharedStrings.xml><?xml version="1.0" encoding="utf-8"?>
<sst xmlns="http://schemas.openxmlformats.org/spreadsheetml/2006/main" count="26" uniqueCount="26">
  <si>
    <t>COSTO ORARIO</t>
  </si>
  <si>
    <t>AZIENDA</t>
  </si>
  <si>
    <t>NOME ENTE</t>
  </si>
  <si>
    <t>base</t>
  </si>
  <si>
    <t>coeff.</t>
  </si>
  <si>
    <t>importo calc.</t>
  </si>
  <si>
    <t>Gennaio – Dicembre</t>
  </si>
  <si>
    <t>TFR maturato nell'anno</t>
  </si>
  <si>
    <t>Contributi INPS</t>
  </si>
  <si>
    <t>Contributi INAIL</t>
  </si>
  <si>
    <t>Contributi Fondi integrativi</t>
  </si>
  <si>
    <t>Fringe Benefits (al lordo dei contributi)</t>
  </si>
  <si>
    <t>Totale costo aziendale (A)</t>
  </si>
  <si>
    <t>ore lavorabili</t>
  </si>
  <si>
    <t>ferie</t>
  </si>
  <si>
    <t>permessi</t>
  </si>
  <si>
    <t>festività</t>
  </si>
  <si>
    <t>Ore lavorate (B)</t>
  </si>
  <si>
    <t>n.</t>
  </si>
  <si>
    <t>€</t>
  </si>
  <si>
    <t xml:space="preserve"> (Totale A / Totale B)</t>
  </si>
  <si>
    <t>SCHEDA DIPENDENTE - Calcolo costo orario</t>
  </si>
  <si>
    <t>CALCOLO COSTO ORARIO</t>
  </si>
  <si>
    <t>Codice domanda _________ - Annualità _____</t>
  </si>
  <si>
    <t xml:space="preserve">Retrib. Lorda annua </t>
  </si>
  <si>
    <t>DIPENDENTE:  (cognome e 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</si>
</sst>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_-;\-* #,##0_-;_-* \-_-;_-@_-"/>
    <numFmt numFmtId="166" formatCode="_-[$€-410]\ * #,##0.00_-;\-[$€-410]\ * #,##0.00_-;_-[$€-410]\ * \-??_-;_-@_-"/>
    <numFmt numFmtId="167" formatCode="_-* #,##0.00_-;\-* #,##0.00_-;_-* \-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u/>
      <sz val="12"/>
      <name val="Arial Narrow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color indexed="8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3" fillId="0" borderId="0" xfId="2"/>
    <xf numFmtId="0" fontId="0" fillId="0" borderId="0" xfId="2" applyFont="1"/>
    <xf numFmtId="0" fontId="4" fillId="0" borderId="1" xfId="2" applyFont="1" applyBorder="1"/>
    <xf numFmtId="0" fontId="4" fillId="0" borderId="2" xfId="2" applyFont="1" applyBorder="1"/>
    <xf numFmtId="0" fontId="3" fillId="0" borderId="2" xfId="2" applyBorder="1"/>
    <xf numFmtId="0" fontId="4" fillId="0" borderId="4" xfId="2" applyFont="1" applyBorder="1"/>
    <xf numFmtId="0" fontId="5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6" fillId="0" borderId="11" xfId="2" applyFont="1" applyBorder="1" applyAlignment="1">
      <alignment horizontal="left"/>
    </xf>
    <xf numFmtId="0" fontId="3" fillId="0" borderId="4" xfId="2" applyBorder="1"/>
    <xf numFmtId="0" fontId="3" fillId="0" borderId="11" xfId="2" applyBorder="1"/>
    <xf numFmtId="0" fontId="7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11" xfId="2" applyFont="1" applyBorder="1" applyAlignment="1">
      <alignment horizontal="center"/>
    </xf>
    <xf numFmtId="0" fontId="3" fillId="0" borderId="15" xfId="2" applyBorder="1"/>
    <xf numFmtId="4" fontId="0" fillId="2" borderId="16" xfId="1" applyNumberFormat="1" applyFont="1" applyFill="1" applyBorder="1" applyAlignment="1" applyProtection="1"/>
    <xf numFmtId="164" fontId="0" fillId="2" borderId="16" xfId="1" applyFont="1" applyFill="1" applyBorder="1" applyAlignment="1" applyProtection="1"/>
    <xf numFmtId="167" fontId="0" fillId="0" borderId="0" xfId="1" applyNumberFormat="1" applyFont="1" applyFill="1" applyBorder="1" applyAlignment="1" applyProtection="1"/>
    <xf numFmtId="168" fontId="3" fillId="0" borderId="0" xfId="2" applyNumberFormat="1" applyAlignment="1" applyProtection="1">
      <alignment horizontal="center"/>
      <protection locked="0"/>
    </xf>
    <xf numFmtId="49" fontId="0" fillId="0" borderId="0" xfId="2" applyNumberFormat="1" applyFont="1" applyAlignment="1" applyProtection="1">
      <alignment horizontal="center"/>
      <protection locked="0"/>
    </xf>
    <xf numFmtId="0" fontId="0" fillId="0" borderId="0" xfId="1" applyNumberFormat="1" applyFont="1" applyFill="1" applyBorder="1" applyAlignment="1" applyProtection="1"/>
    <xf numFmtId="49" fontId="3" fillId="0" borderId="0" xfId="2" applyNumberFormat="1" applyAlignment="1">
      <alignment horizontal="center"/>
    </xf>
    <xf numFmtId="0" fontId="9" fillId="0" borderId="4" xfId="2" applyFont="1" applyBorder="1"/>
    <xf numFmtId="166" fontId="0" fillId="0" borderId="0" xfId="1" applyNumberFormat="1" applyFont="1" applyFill="1" applyBorder="1" applyAlignment="1" applyProtection="1">
      <alignment horizontal="center"/>
    </xf>
    <xf numFmtId="166" fontId="0" fillId="0" borderId="11" xfId="1" applyNumberFormat="1" applyFont="1" applyFill="1" applyBorder="1" applyAlignment="1" applyProtection="1">
      <alignment horizontal="center"/>
    </xf>
    <xf numFmtId="0" fontId="3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Protection="1">
      <protection locked="0"/>
    </xf>
    <xf numFmtId="164" fontId="0" fillId="0" borderId="0" xfId="1" applyFont="1" applyFill="1" applyBorder="1" applyAlignment="1" applyProtection="1">
      <alignment horizontal="center"/>
    </xf>
    <xf numFmtId="165" fontId="0" fillId="2" borderId="16" xfId="1" applyNumberFormat="1" applyFont="1" applyFill="1" applyBorder="1" applyAlignment="1" applyProtection="1"/>
    <xf numFmtId="0" fontId="4" fillId="0" borderId="0" xfId="2" applyFont="1" applyAlignment="1">
      <alignment horizontal="right"/>
    </xf>
    <xf numFmtId="167" fontId="4" fillId="0" borderId="16" xfId="1" applyNumberFormat="1" applyFont="1" applyFill="1" applyBorder="1" applyAlignment="1" applyProtection="1"/>
    <xf numFmtId="164" fontId="0" fillId="0" borderId="0" xfId="1" applyFont="1" applyFill="1" applyBorder="1" applyAlignment="1" applyProtection="1"/>
    <xf numFmtId="164" fontId="4" fillId="0" borderId="0" xfId="1" applyFont="1" applyFill="1" applyBorder="1" applyAlignment="1" applyProtection="1"/>
    <xf numFmtId="0" fontId="11" fillId="0" borderId="0" xfId="2" applyFont="1"/>
    <xf numFmtId="0" fontId="12" fillId="0" borderId="0" xfId="2" applyFont="1"/>
    <xf numFmtId="4" fontId="13" fillId="0" borderId="18" xfId="1" applyNumberFormat="1" applyFont="1" applyFill="1" applyBorder="1" applyAlignment="1" applyProtection="1"/>
    <xf numFmtId="0" fontId="8" fillId="0" borderId="0" xfId="2" applyFont="1" applyAlignment="1">
      <alignment vertical="top"/>
    </xf>
    <xf numFmtId="0" fontId="3" fillId="0" borderId="19" xfId="2" applyBorder="1"/>
    <xf numFmtId="0" fontId="3" fillId="0" borderId="20" xfId="2" applyBorder="1"/>
    <xf numFmtId="0" fontId="3" fillId="0" borderId="21" xfId="2" applyBorder="1"/>
    <xf numFmtId="0" fontId="2" fillId="0" borderId="0" xfId="2" applyFont="1"/>
    <xf numFmtId="0" fontId="6" fillId="0" borderId="4" xfId="2" applyFont="1" applyBorder="1" applyAlignment="1">
      <alignment horizontal="left"/>
    </xf>
    <xf numFmtId="166" fontId="0" fillId="0" borderId="16" xfId="1" applyNumberFormat="1" applyFont="1" applyFill="1" applyBorder="1" applyAlignment="1" applyProtection="1">
      <alignment horizontal="center"/>
    </xf>
    <xf numFmtId="166" fontId="0" fillId="0" borderId="17" xfId="1" applyNumberFormat="1" applyFont="1" applyFill="1" applyBorder="1" applyAlignment="1" applyProtection="1">
      <alignment horizontal="center"/>
    </xf>
    <xf numFmtId="166" fontId="3" fillId="2" borderId="16" xfId="1" applyNumberFormat="1" applyFont="1" applyFill="1" applyBorder="1" applyAlignment="1" applyProtection="1">
      <alignment horizontal="center"/>
    </xf>
    <xf numFmtId="166" fontId="3" fillId="2" borderId="17" xfId="1" applyNumberFormat="1" applyFont="1" applyFill="1" applyBorder="1" applyAlignment="1" applyProtection="1">
      <alignment horizontal="center"/>
    </xf>
    <xf numFmtId="166" fontId="0" fillId="2" borderId="16" xfId="1" applyNumberFormat="1" applyFont="1" applyFill="1" applyBorder="1" applyAlignment="1" applyProtection="1">
      <alignment horizontal="center"/>
    </xf>
    <xf numFmtId="166" fontId="0" fillId="2" borderId="17" xfId="1" applyNumberFormat="1" applyFont="1" applyFill="1" applyBorder="1" applyAlignment="1" applyProtection="1">
      <alignment horizontal="center"/>
    </xf>
    <xf numFmtId="0" fontId="0" fillId="0" borderId="2" xfId="2" applyFont="1" applyBorder="1" applyAlignment="1">
      <alignment horizontal="center"/>
    </xf>
    <xf numFmtId="0" fontId="0" fillId="0" borderId="3" xfId="2" applyFont="1" applyBorder="1" applyAlignment="1">
      <alignment horizontal="center"/>
    </xf>
    <xf numFmtId="0" fontId="4" fillId="2" borderId="5" xfId="2" applyFont="1" applyFill="1" applyBorder="1" applyAlignment="1" applyProtection="1">
      <alignment horizontal="center"/>
      <protection locked="0"/>
    </xf>
    <xf numFmtId="0" fontId="4" fillId="2" borderId="6" xfId="2" applyFont="1" applyFill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/>
      <protection locked="0"/>
    </xf>
    <xf numFmtId="0" fontId="4" fillId="2" borderId="8" xfId="2" applyFont="1" applyFill="1" applyBorder="1" applyAlignment="1" applyProtection="1">
      <alignment horizontal="center"/>
      <protection locked="0"/>
    </xf>
    <xf numFmtId="0" fontId="4" fillId="2" borderId="9" xfId="2" applyFont="1" applyFill="1" applyBorder="1" applyAlignment="1" applyProtection="1">
      <alignment horizontal="center"/>
      <protection locked="0"/>
    </xf>
    <xf numFmtId="0" fontId="4" fillId="2" borderId="10" xfId="2" applyFont="1" applyFill="1" applyBorder="1" applyAlignment="1" applyProtection="1">
      <alignment horizontal="center"/>
      <protection locked="0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</cellXfs>
  <cellStyles count="3">
    <cellStyle name="Migliaia [0]" xfId="1" builtinId="6"/>
    <cellStyle name="Normale" xfId="0" builtinId="0"/>
    <cellStyle name="Normale_rtr-calc" xfId="2" xr:uid="{7A3F3997-3835-49B0-90BA-B2B274EB7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8FC9-CED0-48C6-AB73-E59BA299B2D7}">
  <dimension ref="A1:Y32"/>
  <sheetViews>
    <sheetView tabSelected="1" topLeftCell="A6" zoomScale="80" zoomScaleNormal="80" workbookViewId="0">
      <selection activeCell="I20" sqref="I20"/>
    </sheetView>
  </sheetViews>
  <sheetFormatPr defaultRowHeight="14.5" x14ac:dyDescent="0.35"/>
  <cols>
    <col min="2" max="2" width="42.453125" customWidth="1"/>
    <col min="7" max="7" width="10" customWidth="1"/>
    <col min="11" max="11" width="7.453125" customWidth="1"/>
    <col min="12" max="12" width="27.1796875" customWidth="1"/>
    <col min="23" max="23" width="14.6328125" customWidth="1"/>
  </cols>
  <sheetData>
    <row r="1" spans="1:25" x14ac:dyDescent="0.35">
      <c r="A1" s="1"/>
      <c r="B1" s="45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5" ht="15" thickBot="1" x14ac:dyDescent="0.4">
      <c r="A3" s="1"/>
      <c r="B3" s="3" t="s">
        <v>23</v>
      </c>
      <c r="C3" s="4"/>
      <c r="D3" s="5"/>
      <c r="E3" s="5"/>
      <c r="F3" s="5"/>
      <c r="G3" s="5"/>
      <c r="H3" s="53"/>
      <c r="I3" s="53"/>
      <c r="J3" s="54"/>
      <c r="K3" s="1"/>
    </row>
    <row r="4" spans="1:25" x14ac:dyDescent="0.35">
      <c r="A4" s="1"/>
      <c r="B4" s="6" t="s">
        <v>1</v>
      </c>
      <c r="C4" s="55" t="s">
        <v>2</v>
      </c>
      <c r="D4" s="56"/>
      <c r="E4" s="56"/>
      <c r="F4" s="56"/>
      <c r="G4" s="56"/>
      <c r="H4" s="56"/>
      <c r="I4" s="56"/>
      <c r="J4" s="57"/>
      <c r="K4" s="1"/>
    </row>
    <row r="5" spans="1:25" ht="15" thickBot="1" x14ac:dyDescent="0.4">
      <c r="A5" s="1"/>
      <c r="B5" s="7" t="s">
        <v>25</v>
      </c>
      <c r="C5" s="58"/>
      <c r="D5" s="59"/>
      <c r="E5" s="59"/>
      <c r="F5" s="59"/>
      <c r="G5" s="59"/>
      <c r="H5" s="59"/>
      <c r="I5" s="59"/>
      <c r="J5" s="60"/>
      <c r="K5" s="1"/>
    </row>
    <row r="6" spans="1:25" x14ac:dyDescent="0.35">
      <c r="A6" s="1"/>
      <c r="B6" s="46"/>
      <c r="C6" s="8"/>
      <c r="D6" s="8"/>
      <c r="E6" s="8"/>
      <c r="F6" s="8"/>
      <c r="G6" s="8"/>
      <c r="H6" s="8"/>
      <c r="I6" s="8"/>
      <c r="J6" s="9"/>
      <c r="K6" s="1"/>
    </row>
    <row r="7" spans="1:25" x14ac:dyDescent="0.35">
      <c r="A7" s="1"/>
      <c r="B7" s="10"/>
      <c r="C7" s="1"/>
      <c r="D7" s="1"/>
      <c r="E7" s="1"/>
      <c r="F7" s="1"/>
      <c r="G7" s="1"/>
      <c r="H7" s="1"/>
      <c r="I7" s="1"/>
      <c r="J7" s="11"/>
      <c r="K7" s="1"/>
    </row>
    <row r="8" spans="1:25" ht="15.5" x14ac:dyDescent="0.35">
      <c r="A8" s="1"/>
      <c r="B8" s="61" t="s">
        <v>22</v>
      </c>
      <c r="C8" s="62"/>
      <c r="D8" s="62"/>
      <c r="E8" s="62"/>
      <c r="F8" s="62"/>
      <c r="G8" s="62"/>
      <c r="H8" s="62"/>
      <c r="I8" s="62"/>
      <c r="J8" s="63"/>
      <c r="K8" s="1"/>
    </row>
    <row r="9" spans="1:25" ht="15.5" x14ac:dyDescent="0.35">
      <c r="A9" s="1"/>
      <c r="B9" s="12"/>
      <c r="C9" s="13"/>
      <c r="D9" s="13"/>
      <c r="E9" s="13"/>
      <c r="F9" s="13"/>
      <c r="G9" s="13"/>
      <c r="H9" s="13"/>
      <c r="I9" s="13"/>
      <c r="J9" s="14"/>
      <c r="K9" s="1"/>
    </row>
    <row r="10" spans="1:25" x14ac:dyDescent="0.35">
      <c r="A10" s="1"/>
      <c r="B10" s="10"/>
      <c r="C10" s="1"/>
      <c r="D10" s="1"/>
      <c r="E10" s="1"/>
      <c r="F10" s="1"/>
      <c r="G10" s="15" t="s">
        <v>3</v>
      </c>
      <c r="H10" s="15" t="s">
        <v>4</v>
      </c>
      <c r="I10" s="16"/>
      <c r="J10" s="17" t="s">
        <v>5</v>
      </c>
      <c r="K10" s="2"/>
    </row>
    <row r="11" spans="1:25" x14ac:dyDescent="0.35">
      <c r="A11" s="1"/>
      <c r="B11" s="10"/>
      <c r="C11" s="1"/>
      <c r="D11" s="1"/>
      <c r="E11" s="1"/>
      <c r="F11" s="1"/>
      <c r="G11" s="1"/>
      <c r="H11" s="1"/>
      <c r="I11" s="1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"/>
      <c r="B12" s="6" t="s">
        <v>24</v>
      </c>
      <c r="C12" s="2" t="s">
        <v>6</v>
      </c>
      <c r="D12" s="1"/>
      <c r="E12" s="1"/>
      <c r="F12" s="1"/>
      <c r="G12" s="19">
        <v>0</v>
      </c>
      <c r="H12" s="20">
        <v>0</v>
      </c>
      <c r="I12" s="47">
        <f>G12*H12</f>
        <v>0</v>
      </c>
      <c r="J12" s="48"/>
      <c r="K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"/>
      <c r="B13" s="6" t="s">
        <v>7</v>
      </c>
      <c r="C13" s="2"/>
      <c r="D13" s="2"/>
      <c r="E13" s="2"/>
      <c r="F13" s="2"/>
      <c r="G13" s="21"/>
      <c r="H13" s="22"/>
      <c r="I13" s="51">
        <v>0</v>
      </c>
      <c r="J13" s="5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"/>
      <c r="B14" s="6" t="s">
        <v>8</v>
      </c>
      <c r="C14" s="2"/>
      <c r="D14" s="2"/>
      <c r="E14" s="2"/>
      <c r="F14" s="2"/>
      <c r="G14" s="21"/>
      <c r="H14" s="23"/>
      <c r="I14" s="49">
        <f>(I12)*0.2941</f>
        <v>0</v>
      </c>
      <c r="J14" s="5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"/>
      <c r="B15" s="6" t="s">
        <v>9</v>
      </c>
      <c r="C15" s="1"/>
      <c r="D15" s="2"/>
      <c r="E15" s="2"/>
      <c r="F15" s="2"/>
      <c r="G15" s="24"/>
      <c r="H15" s="25"/>
      <c r="I15" s="51">
        <f>(I12)*4/1000*2</f>
        <v>0</v>
      </c>
      <c r="J15" s="5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B16" s="6" t="s">
        <v>10</v>
      </c>
      <c r="C16" s="1"/>
      <c r="D16" s="2"/>
      <c r="E16" s="2"/>
      <c r="F16" s="2"/>
      <c r="G16" s="24"/>
      <c r="H16" s="25"/>
      <c r="I16" s="51">
        <f>((1000+500)*0.2/100*14)+(10*12)</f>
        <v>162</v>
      </c>
      <c r="J16" s="52"/>
    </row>
    <row r="17" spans="1:25" x14ac:dyDescent="0.35">
      <c r="A17" s="1"/>
      <c r="B17" s="6" t="s">
        <v>11</v>
      </c>
      <c r="C17" s="2"/>
      <c r="D17" s="2"/>
      <c r="E17" s="2"/>
      <c r="F17" s="2"/>
      <c r="G17" s="21"/>
      <c r="H17" s="23"/>
      <c r="I17" s="51"/>
      <c r="J17" s="5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6"/>
      <c r="C18" s="2"/>
      <c r="D18" s="2"/>
      <c r="E18" s="2"/>
      <c r="F18" s="2"/>
      <c r="G18" s="21"/>
      <c r="H18" s="23"/>
      <c r="I18" s="51"/>
      <c r="J18" s="5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26" t="s">
        <v>12</v>
      </c>
      <c r="C19" s="2"/>
      <c r="D19" s="2"/>
      <c r="E19" s="2"/>
      <c r="F19" s="2"/>
      <c r="G19" s="2"/>
      <c r="H19" s="2"/>
      <c r="I19" s="47">
        <f>I12+I13+I14+I15+I16-I17</f>
        <v>162</v>
      </c>
      <c r="J19" s="48" t="e">
        <f>#REF!*0.039</f>
        <v>#REF!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/>
      <c r="B20" s="26"/>
      <c r="C20" s="2"/>
      <c r="D20" s="2"/>
      <c r="E20" s="2"/>
      <c r="F20" s="2"/>
      <c r="G20" s="2"/>
      <c r="H20" s="2"/>
      <c r="I20" s="27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/>
      <c r="B21" s="10"/>
      <c r="C21" s="2"/>
      <c r="D21" s="15"/>
      <c r="E21" s="15"/>
      <c r="F21" s="15"/>
      <c r="G21" s="2"/>
      <c r="H21" s="2"/>
      <c r="I21" s="2"/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/>
      <c r="B22" s="10"/>
      <c r="C22" s="2"/>
      <c r="D22" s="2"/>
      <c r="E22" s="29"/>
      <c r="F22" s="29"/>
      <c r="G22" s="2"/>
      <c r="H22" s="2"/>
      <c r="I22" s="2"/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/>
      <c r="B23" s="10" t="s">
        <v>13</v>
      </c>
      <c r="C23" s="2"/>
      <c r="D23" s="30"/>
      <c r="E23" s="31"/>
      <c r="F23" s="31"/>
      <c r="G23" s="20">
        <v>0</v>
      </c>
      <c r="H23" s="32"/>
      <c r="I23" s="2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/>
      <c r="B24" s="10" t="s">
        <v>14</v>
      </c>
      <c r="C24" s="2"/>
      <c r="D24" s="30"/>
      <c r="E24" s="31"/>
      <c r="F24" s="31"/>
      <c r="G24" s="20">
        <v>0</v>
      </c>
      <c r="H24" s="32"/>
      <c r="I24" s="2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/>
      <c r="B25" s="10" t="s">
        <v>15</v>
      </c>
      <c r="C25" s="2"/>
      <c r="D25" s="30"/>
      <c r="E25" s="31"/>
      <c r="F25" s="31"/>
      <c r="G25" s="20">
        <v>0</v>
      </c>
      <c r="H25" s="32"/>
      <c r="I25" s="2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/>
      <c r="B26" s="10" t="s">
        <v>16</v>
      </c>
      <c r="C26" s="2"/>
      <c r="D26" s="30"/>
      <c r="E26" s="31"/>
      <c r="F26" s="31"/>
      <c r="G26" s="33">
        <v>0</v>
      </c>
      <c r="H26" s="32"/>
      <c r="I26" s="2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/>
      <c r="B27" s="26" t="s">
        <v>17</v>
      </c>
      <c r="C27" s="2"/>
      <c r="D27" s="2"/>
      <c r="E27" s="2"/>
      <c r="F27" s="34" t="s">
        <v>18</v>
      </c>
      <c r="G27" s="35">
        <f>G23-G24-G25-G26</f>
        <v>0</v>
      </c>
      <c r="H27" s="36"/>
      <c r="I27" s="2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/>
      <c r="B28" s="6"/>
      <c r="C28" s="2"/>
      <c r="D28" s="2"/>
      <c r="E28" s="2"/>
      <c r="F28" s="2"/>
      <c r="G28" s="37"/>
      <c r="H28" s="36"/>
      <c r="I28" s="2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" thickBot="1" x14ac:dyDescent="0.4">
      <c r="A29" s="1"/>
      <c r="B29" s="10"/>
      <c r="C29" s="2"/>
      <c r="D29" s="2"/>
      <c r="E29" s="2"/>
      <c r="F29" s="2"/>
      <c r="G29" s="38" t="s">
        <v>0</v>
      </c>
      <c r="H29" s="2"/>
      <c r="I29" s="39" t="s">
        <v>19</v>
      </c>
      <c r="J29" s="40" t="e">
        <f>I19/G27</f>
        <v>#DIV/0!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" thickTop="1" x14ac:dyDescent="0.35">
      <c r="A30" s="1"/>
      <c r="B30" s="10"/>
      <c r="C30" s="2"/>
      <c r="D30" s="2"/>
      <c r="E30" s="2"/>
      <c r="F30" s="2"/>
      <c r="G30" s="41" t="s">
        <v>20</v>
      </c>
      <c r="H30" s="39"/>
      <c r="I30" s="39"/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"/>
      <c r="B31" s="42"/>
      <c r="C31" s="43"/>
      <c r="D31" s="43"/>
      <c r="E31" s="43"/>
      <c r="F31" s="43"/>
      <c r="G31" s="43"/>
      <c r="H31" s="43"/>
      <c r="I31" s="43"/>
      <c r="J31" s="4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</sheetData>
  <mergeCells count="12">
    <mergeCell ref="I13:J13"/>
    <mergeCell ref="H3:J3"/>
    <mergeCell ref="C4:J4"/>
    <mergeCell ref="C5:J5"/>
    <mergeCell ref="B8:J8"/>
    <mergeCell ref="I12:J12"/>
    <mergeCell ref="I19:J19"/>
    <mergeCell ref="I14:J14"/>
    <mergeCell ref="I15:J15"/>
    <mergeCell ref="I16:J16"/>
    <mergeCell ref="I17:J17"/>
    <mergeCell ref="I18:J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dipendente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Suriano</dc:creator>
  <cp:lastModifiedBy>Di Segni Jonathan</cp:lastModifiedBy>
  <cp:lastPrinted>2022-04-11T14:00:40Z</cp:lastPrinted>
  <dcterms:created xsi:type="dcterms:W3CDTF">2021-09-27T12:50:52Z</dcterms:created>
  <dcterms:modified xsi:type="dcterms:W3CDTF">2026-05-18T08:45:04Z</dcterms:modified>
</cp:coreProperties>
</file>